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viarasan\Downloads\"/>
    </mc:Choice>
  </mc:AlternateContent>
  <bookViews>
    <workbookView xWindow="0" yWindow="0" windowWidth="20490" windowHeight="7005" tabRatio="500"/>
  </bookViews>
  <sheets>
    <sheet name="Accumulation" sheetId="2" r:id="rId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2" l="1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17" i="2"/>
  <c r="C10" i="2" l="1"/>
  <c r="D18" i="2" s="1"/>
  <c r="C17" i="2"/>
  <c r="B17" i="2"/>
  <c r="D17" i="2"/>
  <c r="B18" i="2"/>
  <c r="C18" i="2"/>
  <c r="B19" i="2"/>
  <c r="C19" i="2" s="1"/>
  <c r="D19" i="2" s="1"/>
  <c r="B20" i="2" l="1"/>
  <c r="B21" i="2" l="1"/>
  <c r="C20" i="2"/>
  <c r="D20" i="2" s="1"/>
  <c r="B22" i="2" l="1"/>
  <c r="C21" i="2"/>
  <c r="D21" i="2" s="1"/>
  <c r="C22" i="2" l="1"/>
  <c r="D22" i="2" s="1"/>
  <c r="B23" i="2"/>
  <c r="C23" i="2" l="1"/>
  <c r="D23" i="2" s="1"/>
  <c r="B24" i="2"/>
  <c r="B25" i="2" l="1"/>
  <c r="C24" i="2"/>
  <c r="D24" i="2" s="1"/>
  <c r="B26" i="2" l="1"/>
  <c r="C25" i="2"/>
  <c r="D25" i="2" s="1"/>
  <c r="C26" i="2" l="1"/>
  <c r="D26" i="2" s="1"/>
  <c r="B27" i="2"/>
  <c r="C27" i="2" l="1"/>
  <c r="D27" i="2" s="1"/>
  <c r="B28" i="2"/>
  <c r="B29" i="2" l="1"/>
  <c r="C28" i="2"/>
  <c r="D28" i="2" s="1"/>
  <c r="B30" i="2" l="1"/>
  <c r="C29" i="2"/>
  <c r="D29" i="2" s="1"/>
  <c r="C30" i="2" l="1"/>
  <c r="D30" i="2" s="1"/>
  <c r="B31" i="2"/>
  <c r="C31" i="2" l="1"/>
  <c r="D31" i="2" s="1"/>
  <c r="B32" i="2"/>
  <c r="B33" i="2" l="1"/>
  <c r="C32" i="2"/>
  <c r="D32" i="2" s="1"/>
  <c r="B34" i="2" l="1"/>
  <c r="C33" i="2"/>
  <c r="D33" i="2" s="1"/>
  <c r="C34" i="2" l="1"/>
  <c r="D34" i="2" s="1"/>
  <c r="B35" i="2"/>
  <c r="C35" i="2" l="1"/>
  <c r="D35" i="2" s="1"/>
  <c r="B36" i="2"/>
  <c r="B37" i="2" l="1"/>
  <c r="C36" i="2"/>
  <c r="D36" i="2" s="1"/>
  <c r="B38" i="2" l="1"/>
  <c r="C37" i="2"/>
  <c r="D37" i="2" s="1"/>
  <c r="C38" i="2" l="1"/>
  <c r="D38" i="2" s="1"/>
  <c r="B39" i="2"/>
  <c r="C39" i="2" l="1"/>
  <c r="D39" i="2" s="1"/>
  <c r="B40" i="2"/>
  <c r="B41" i="2" l="1"/>
  <c r="C40" i="2"/>
  <c r="D40" i="2" s="1"/>
  <c r="B42" i="2" l="1"/>
  <c r="C41" i="2"/>
  <c r="D41" i="2" s="1"/>
  <c r="C42" i="2" l="1"/>
  <c r="D42" i="2" s="1"/>
  <c r="B43" i="2"/>
  <c r="C43" i="2" l="1"/>
  <c r="D43" i="2" s="1"/>
  <c r="B44" i="2"/>
  <c r="B45" i="2" l="1"/>
  <c r="C44" i="2"/>
  <c r="D44" i="2" s="1"/>
  <c r="B46" i="2" l="1"/>
  <c r="C45" i="2"/>
  <c r="D45" i="2" s="1"/>
  <c r="C46" i="2" l="1"/>
  <c r="D46" i="2" s="1"/>
  <c r="B47" i="2"/>
  <c r="C47" i="2" l="1"/>
  <c r="D47" i="2" s="1"/>
  <c r="B48" i="2"/>
  <c r="B49" i="2" l="1"/>
  <c r="C48" i="2"/>
  <c r="D48" i="2" s="1"/>
  <c r="B50" i="2" l="1"/>
  <c r="C49" i="2"/>
  <c r="D49" i="2" s="1"/>
  <c r="C50" i="2" l="1"/>
  <c r="D50" i="2" s="1"/>
  <c r="B51" i="2"/>
  <c r="C51" i="2" l="1"/>
  <c r="D51" i="2" s="1"/>
  <c r="B52" i="2"/>
  <c r="B53" i="2" l="1"/>
  <c r="C52" i="2"/>
  <c r="D52" i="2" s="1"/>
  <c r="B54" i="2" l="1"/>
  <c r="C53" i="2"/>
  <c r="D53" i="2" s="1"/>
  <c r="C54" i="2" l="1"/>
  <c r="D54" i="2" s="1"/>
  <c r="B55" i="2"/>
  <c r="C55" i="2" l="1"/>
  <c r="D55" i="2" s="1"/>
  <c r="B56" i="2"/>
  <c r="B57" i="2" l="1"/>
  <c r="C56" i="2"/>
  <c r="D56" i="2" s="1"/>
  <c r="B58" i="2" l="1"/>
  <c r="C57" i="2"/>
  <c r="D57" i="2" s="1"/>
  <c r="C58" i="2" l="1"/>
  <c r="D58" i="2" s="1"/>
  <c r="B59" i="2"/>
  <c r="C59" i="2" l="1"/>
  <c r="D59" i="2" s="1"/>
  <c r="B60" i="2"/>
  <c r="B61" i="2" l="1"/>
  <c r="C60" i="2"/>
  <c r="D60" i="2" s="1"/>
  <c r="B62" i="2" l="1"/>
  <c r="C62" i="2" s="1"/>
  <c r="D62" i="2" s="1"/>
  <c r="C61" i="2"/>
  <c r="D61" i="2" s="1"/>
  <c r="C11" i="2" l="1"/>
  <c r="C13" i="2" s="1"/>
</calcChain>
</file>

<file path=xl/comments1.xml><?xml version="1.0" encoding="utf-8"?>
<comments xmlns="http://schemas.openxmlformats.org/spreadsheetml/2006/main">
  <authors>
    <author>Sanjiv Singhal</author>
  </authors>
  <commentList>
    <comment ref="D16" authorId="0" shapeId="0">
      <text>
        <r>
          <rPr>
            <b/>
            <sz val="9"/>
            <color indexed="81"/>
            <rFont val="Calibri"/>
            <family val="2"/>
          </rPr>
          <t>Shows you what that year's saving contributes to your retrement nest egg</t>
        </r>
      </text>
    </comment>
  </commentList>
</comments>
</file>

<file path=xl/sharedStrings.xml><?xml version="1.0" encoding="utf-8"?>
<sst xmlns="http://schemas.openxmlformats.org/spreadsheetml/2006/main" count="66" uniqueCount="21">
  <si>
    <t>https://scripbox.com</t>
  </si>
  <si>
    <t>How your Money grows</t>
  </si>
  <si>
    <t>Your age</t>
  </si>
  <si>
    <t>Your Salary</t>
  </si>
  <si>
    <t>Age at retirement</t>
  </si>
  <si>
    <t>&lt;&lt; Use 65, play around with earlier retirement options</t>
  </si>
  <si>
    <t>Monthly investment</t>
  </si>
  <si>
    <t>of your Salary</t>
  </si>
  <si>
    <t>Increase every year by</t>
  </si>
  <si>
    <t>Invest in (Select)</t>
  </si>
  <si>
    <t>Equity Funds (14-16% post tax)</t>
  </si>
  <si>
    <t>Rate of Return</t>
  </si>
  <si>
    <t>Amount accumulated at retirement</t>
  </si>
  <si>
    <t>Can generate a monthly income of</t>
  </si>
  <si>
    <t>in today's value terms</t>
  </si>
  <si>
    <t>Age</t>
  </si>
  <si>
    <t>Amount</t>
  </si>
  <si>
    <t>Amount at retirement</t>
  </si>
  <si>
    <t>times</t>
  </si>
  <si>
    <t>&lt;&lt; Notice how the first year's saving has the maximum Impact!!</t>
  </si>
  <si>
    <t>How much does your money grow by?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</si>
</sst>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_ ;_ * \-#,##0_ ;_ * &quot;-&quot;??_ ;_ @_ 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right"/>
    </xf>
    <xf numFmtId="0" fontId="1" fillId="3" borderId="0" xfId="0" applyFont="1" applyFill="1" applyProtection="1">
      <protection locked="0"/>
    </xf>
    <xf numFmtId="0" fontId="1" fillId="0" borderId="0" xfId="0" applyFont="1"/>
    <xf numFmtId="165" fontId="1" fillId="3" borderId="0" xfId="1" applyNumberFormat="1" applyFont="1" applyFill="1" applyProtection="1">
      <protection locked="0"/>
    </xf>
    <xf numFmtId="0" fontId="3" fillId="0" borderId="0" xfId="0" applyFont="1"/>
    <xf numFmtId="9" fontId="1" fillId="0" borderId="0" xfId="2" applyFont="1"/>
    <xf numFmtId="9" fontId="1" fillId="3" borderId="0" xfId="0" applyNumberFormat="1" applyFont="1" applyFill="1" applyProtection="1">
      <protection locked="0"/>
    </xf>
    <xf numFmtId="165" fontId="1" fillId="0" borderId="0" xfId="0" applyNumberFormat="1" applyFont="1"/>
    <xf numFmtId="165" fontId="1" fillId="0" borderId="0" xfId="1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165" fontId="5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3" applyAlignment="1">
      <alignment horizontal="right"/>
    </xf>
    <xf numFmtId="0" fontId="2" fillId="2" borderId="0" xfId="0" applyFont="1" applyFill="1" applyBorder="1" applyAlignment="1">
      <alignment horizontal="center"/>
    </xf>
    <xf numFmtId="9" fontId="1" fillId="3" borderId="0" xfId="0" applyNumberFormat="1" applyFont="1" applyFill="1" applyAlignment="1" applyProtection="1">
      <alignment horizontal="center"/>
      <protection locked="0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25400</xdr:rowOff>
    </xdr:from>
    <xdr:to>
      <xdr:col>1</xdr:col>
      <xdr:colOff>1206500</xdr:colOff>
      <xdr:row>1</xdr:row>
      <xdr:rowOff>12700</xdr:rowOff>
    </xdr:to>
    <xdr:pic>
      <xdr:nvPicPr>
        <xdr:cNvPr id="2" name="Picture 1" descr="logo_scripbox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5400"/>
          <a:ext cx="229870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cripbox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2"/>
  <sheetViews>
    <sheetView tabSelected="1" workbookViewId="0">
      <selection activeCell="E10" sqref="E10"/>
    </sheetView>
  </sheetViews>
  <sheetFormatPr defaultColWidth="11" defaultRowHeight="15.75" x14ac:dyDescent="0.25"/>
  <cols>
    <col min="1" max="1" width="16.875" customWidth="1"/>
    <col min="2" max="2" width="16" customWidth="1"/>
    <col min="3" max="3" width="12.875" bestFit="1" customWidth="1"/>
    <col min="4" max="4" width="12" bestFit="1" customWidth="1"/>
  </cols>
  <sheetData>
    <row r="1" spans="1:5" ht="48" customHeight="1" x14ac:dyDescent="0.25">
      <c r="A1" s="15"/>
      <c r="B1" s="15"/>
      <c r="C1" s="16" t="s">
        <v>0</v>
      </c>
      <c r="D1" s="16"/>
      <c r="E1" s="16"/>
    </row>
    <row r="3" spans="1:5" x14ac:dyDescent="0.25">
      <c r="A3" s="17" t="s">
        <v>1</v>
      </c>
      <c r="B3" s="17"/>
      <c r="C3" s="17"/>
      <c r="D3" s="17"/>
      <c r="E3" s="17"/>
    </row>
    <row r="4" spans="1:5" x14ac:dyDescent="0.25">
      <c r="B4" s="2" t="s">
        <v>2</v>
      </c>
      <c r="C4" s="3">
        <v>25</v>
      </c>
      <c r="D4" s="4"/>
      <c r="E4" s="4"/>
    </row>
    <row r="5" spans="1:5" x14ac:dyDescent="0.25">
      <c r="B5" s="2" t="s">
        <v>3</v>
      </c>
      <c r="C5" s="5">
        <v>40000</v>
      </c>
      <c r="D5" s="4"/>
      <c r="E5" s="4"/>
    </row>
    <row r="6" spans="1:5" x14ac:dyDescent="0.25">
      <c r="B6" s="2" t="s">
        <v>4</v>
      </c>
      <c r="C6" s="3">
        <v>45</v>
      </c>
      <c r="D6" s="4"/>
      <c r="E6" s="6" t="s">
        <v>5</v>
      </c>
    </row>
    <row r="7" spans="1:5" x14ac:dyDescent="0.25">
      <c r="B7" s="2" t="s">
        <v>6</v>
      </c>
      <c r="C7" s="5">
        <v>12000</v>
      </c>
      <c r="D7" s="7"/>
      <c r="E7" s="4" t="s">
        <v>7</v>
      </c>
    </row>
    <row r="8" spans="1:5" x14ac:dyDescent="0.25">
      <c r="B8" s="2" t="s">
        <v>8</v>
      </c>
      <c r="C8" s="8">
        <v>0.1</v>
      </c>
      <c r="D8" s="4"/>
      <c r="E8" s="4"/>
    </row>
    <row r="9" spans="1:5" x14ac:dyDescent="0.25">
      <c r="B9" s="2" t="s">
        <v>9</v>
      </c>
      <c r="C9" s="18" t="s">
        <v>10</v>
      </c>
      <c r="D9" s="18"/>
      <c r="E9" s="4"/>
    </row>
    <row r="10" spans="1:5" x14ac:dyDescent="0.25">
      <c r="B10" s="4" t="s">
        <v>11</v>
      </c>
      <c r="C10" s="7">
        <f>IF(C9="Equity Funds (14-16% post tax)",14%,IF(C9="Bank FD (6% post tax)",6%,8%))</f>
        <v>0.14000000000000001</v>
      </c>
      <c r="D10" s="4"/>
      <c r="E10" s="7"/>
    </row>
    <row r="11" spans="1:5" x14ac:dyDescent="0.25">
      <c r="B11" s="2" t="s">
        <v>12</v>
      </c>
      <c r="C11" s="9">
        <f>SUM(D17:D62)</f>
        <v>31643917.236628763</v>
      </c>
      <c r="D11" s="4"/>
      <c r="E11" s="4"/>
    </row>
    <row r="12" spans="1:5" x14ac:dyDescent="0.25">
      <c r="B12" s="4"/>
      <c r="C12" s="4"/>
      <c r="D12" s="4"/>
      <c r="E12" s="4"/>
    </row>
    <row r="13" spans="1:5" x14ac:dyDescent="0.25">
      <c r="B13" s="2" t="s">
        <v>13</v>
      </c>
      <c r="C13" s="10">
        <f>PV(0.08,(C6-C4-1),0,-C11)*0.08/12</f>
        <v>48881.8491721994</v>
      </c>
      <c r="D13" s="7"/>
      <c r="E13" s="4"/>
    </row>
    <row r="14" spans="1:5" x14ac:dyDescent="0.25">
      <c r="B14" s="2" t="s">
        <v>14</v>
      </c>
      <c r="C14" s="10"/>
      <c r="D14" s="11"/>
      <c r="E14" s="4"/>
    </row>
    <row r="15" spans="1:5" x14ac:dyDescent="0.25">
      <c r="B15" s="12"/>
      <c r="C15" s="13"/>
      <c r="D15" s="14"/>
    </row>
    <row r="16" spans="1:5" x14ac:dyDescent="0.25">
      <c r="B16" t="s">
        <v>15</v>
      </c>
      <c r="C16" t="s">
        <v>16</v>
      </c>
      <c r="D16" t="s">
        <v>17</v>
      </c>
      <c r="E16" t="s">
        <v>20</v>
      </c>
    </row>
    <row r="17" spans="2:7" x14ac:dyDescent="0.25">
      <c r="B17">
        <f>C4</f>
        <v>25</v>
      </c>
      <c r="C17" s="13">
        <f>C7*12</f>
        <v>144000</v>
      </c>
      <c r="D17" s="13">
        <f t="shared" ref="D17:D62" si="0">-FV($C$10/12,12,C17/12)*(1+$C$10)^($C$6-B17)</f>
        <v>2111122.970589444</v>
      </c>
      <c r="E17" s="1">
        <f>IF(B17&lt;=$C$6,D17/C17,"")</f>
        <v>14.660576184648917</v>
      </c>
      <c r="F17" t="s">
        <v>18</v>
      </c>
      <c r="G17" t="s">
        <v>19</v>
      </c>
    </row>
    <row r="18" spans="2:7" x14ac:dyDescent="0.25">
      <c r="B18">
        <f>B17+1</f>
        <v>26</v>
      </c>
      <c r="C18" s="13">
        <f>IF(B18&lt;=$C$6,ROUND(C17*(1+$C$8),-3),0)</f>
        <v>158000</v>
      </c>
      <c r="D18" s="13">
        <f t="shared" si="0"/>
        <v>2031904.4185741474</v>
      </c>
      <c r="E18" s="1">
        <f t="shared" ref="E18:E62" si="1">IF(B18&lt;=$C$6,D18/C18,"")</f>
        <v>12.860154547937642</v>
      </c>
      <c r="F18" t="s">
        <v>18</v>
      </c>
    </row>
    <row r="19" spans="2:7" x14ac:dyDescent="0.25">
      <c r="B19">
        <f t="shared" ref="B19:B62" si="2">B18+1</f>
        <v>27</v>
      </c>
      <c r="C19" s="13">
        <f t="shared" ref="C19:C62" si="3">IF(B19&lt;=$C$6,ROUND(C18*(1+$C$8),-3),0)</f>
        <v>174000</v>
      </c>
      <c r="D19" s="13">
        <f t="shared" si="0"/>
        <v>1962865.6941589036</v>
      </c>
      <c r="E19" s="1">
        <f t="shared" si="1"/>
        <v>11.280837322752319</v>
      </c>
      <c r="F19" t="s">
        <v>18</v>
      </c>
    </row>
    <row r="20" spans="2:7" x14ac:dyDescent="0.25">
      <c r="B20">
        <f t="shared" si="2"/>
        <v>28</v>
      </c>
      <c r="C20" s="13">
        <f t="shared" si="3"/>
        <v>191000</v>
      </c>
      <c r="D20" s="13">
        <f t="shared" si="0"/>
        <v>1890035.0251278002</v>
      </c>
      <c r="E20" s="1">
        <f t="shared" si="1"/>
        <v>9.8954713357476454</v>
      </c>
      <c r="F20" t="s">
        <v>18</v>
      </c>
    </row>
    <row r="21" spans="2:7" x14ac:dyDescent="0.25">
      <c r="B21">
        <f t="shared" si="2"/>
        <v>29</v>
      </c>
      <c r="C21" s="13">
        <f t="shared" si="3"/>
        <v>210000</v>
      </c>
      <c r="D21" s="13">
        <f t="shared" si="0"/>
        <v>1822849.9829008819</v>
      </c>
      <c r="E21" s="1">
        <f t="shared" si="1"/>
        <v>8.6802380138137227</v>
      </c>
      <c r="F21" t="s">
        <v>18</v>
      </c>
    </row>
    <row r="22" spans="2:7" x14ac:dyDescent="0.25">
      <c r="B22">
        <f t="shared" si="2"/>
        <v>30</v>
      </c>
      <c r="C22" s="13">
        <f t="shared" si="3"/>
        <v>231000</v>
      </c>
      <c r="D22" s="13">
        <f t="shared" si="0"/>
        <v>1758890.3343780437</v>
      </c>
      <c r="E22" s="1">
        <f t="shared" si="1"/>
        <v>7.6142438717664227</v>
      </c>
      <c r="F22" t="s">
        <v>18</v>
      </c>
    </row>
    <row r="23" spans="2:7" x14ac:dyDescent="0.25">
      <c r="B23">
        <f t="shared" si="2"/>
        <v>31</v>
      </c>
      <c r="C23" s="13">
        <f t="shared" si="3"/>
        <v>254000</v>
      </c>
      <c r="D23" s="13">
        <f t="shared" si="0"/>
        <v>1696506.967919887</v>
      </c>
      <c r="E23" s="1">
        <f t="shared" si="1"/>
        <v>6.6791612910231777</v>
      </c>
      <c r="F23" t="s">
        <v>18</v>
      </c>
    </row>
    <row r="24" spans="2:7" x14ac:dyDescent="0.25">
      <c r="B24">
        <f t="shared" si="2"/>
        <v>32</v>
      </c>
      <c r="C24" s="13">
        <f t="shared" si="3"/>
        <v>279000</v>
      </c>
      <c r="D24" s="13">
        <f t="shared" si="0"/>
        <v>1634636.8422767248</v>
      </c>
      <c r="E24" s="1">
        <f t="shared" si="1"/>
        <v>5.8589134131782252</v>
      </c>
      <c r="F24" t="s">
        <v>18</v>
      </c>
    </row>
    <row r="25" spans="2:7" x14ac:dyDescent="0.25">
      <c r="B25">
        <f t="shared" si="2"/>
        <v>33</v>
      </c>
      <c r="C25" s="13">
        <f t="shared" si="3"/>
        <v>307000</v>
      </c>
      <c r="D25" s="13">
        <f t="shared" si="0"/>
        <v>1577795.1033734342</v>
      </c>
      <c r="E25" s="1">
        <f t="shared" si="1"/>
        <v>5.139397730858092</v>
      </c>
      <c r="F25" t="s">
        <v>18</v>
      </c>
    </row>
    <row r="26" spans="2:7" x14ac:dyDescent="0.25">
      <c r="B26">
        <f t="shared" si="2"/>
        <v>34</v>
      </c>
      <c r="C26" s="13">
        <f t="shared" si="3"/>
        <v>338000</v>
      </c>
      <c r="D26" s="13">
        <f t="shared" si="0"/>
        <v>1523786.3447631886</v>
      </c>
      <c r="E26" s="1">
        <f t="shared" si="1"/>
        <v>4.5082436235597294</v>
      </c>
      <c r="F26" t="s">
        <v>18</v>
      </c>
    </row>
    <row r="27" spans="2:7" x14ac:dyDescent="0.25">
      <c r="B27">
        <f t="shared" si="2"/>
        <v>35</v>
      </c>
      <c r="C27" s="13">
        <f t="shared" si="3"/>
        <v>372000</v>
      </c>
      <c r="D27" s="13">
        <f t="shared" si="0"/>
        <v>1471111.0771615957</v>
      </c>
      <c r="E27" s="1">
        <f t="shared" si="1"/>
        <v>3.9545996697892356</v>
      </c>
      <c r="F27" t="s">
        <v>18</v>
      </c>
    </row>
    <row r="28" spans="2:7" x14ac:dyDescent="0.25">
      <c r="B28">
        <f t="shared" si="2"/>
        <v>36</v>
      </c>
      <c r="C28" s="13">
        <f t="shared" si="3"/>
        <v>409000</v>
      </c>
      <c r="D28" s="13">
        <f t="shared" si="0"/>
        <v>1418799.3552138573</v>
      </c>
      <c r="E28" s="1">
        <f t="shared" si="1"/>
        <v>3.4689470787624872</v>
      </c>
      <c r="F28" t="s">
        <v>18</v>
      </c>
    </row>
    <row r="29" spans="2:7" x14ac:dyDescent="0.25">
      <c r="B29">
        <f t="shared" si="2"/>
        <v>37</v>
      </c>
      <c r="C29" s="13">
        <f t="shared" si="3"/>
        <v>450000</v>
      </c>
      <c r="D29" s="13">
        <f t="shared" si="0"/>
        <v>1369321.2153009817</v>
      </c>
      <c r="E29" s="1">
        <f t="shared" si="1"/>
        <v>3.0429360340021816</v>
      </c>
      <c r="F29" t="s">
        <v>18</v>
      </c>
    </row>
    <row r="30" spans="2:7" x14ac:dyDescent="0.25">
      <c r="B30">
        <f t="shared" si="2"/>
        <v>38</v>
      </c>
      <c r="C30" s="13">
        <f t="shared" si="3"/>
        <v>495000</v>
      </c>
      <c r="D30" s="13">
        <f t="shared" si="0"/>
        <v>1321274.8568693679</v>
      </c>
      <c r="E30" s="1">
        <f t="shared" si="1"/>
        <v>2.669242135089632</v>
      </c>
      <c r="F30" t="s">
        <v>18</v>
      </c>
    </row>
    <row r="31" spans="2:7" x14ac:dyDescent="0.25">
      <c r="B31">
        <f t="shared" si="2"/>
        <v>39</v>
      </c>
      <c r="C31" s="13">
        <f t="shared" si="3"/>
        <v>545000</v>
      </c>
      <c r="D31" s="13">
        <f t="shared" si="0"/>
        <v>1276085.055810394</v>
      </c>
      <c r="E31" s="1">
        <f t="shared" si="1"/>
        <v>2.3414404693768698</v>
      </c>
      <c r="F31" t="s">
        <v>18</v>
      </c>
    </row>
    <row r="32" spans="2:7" x14ac:dyDescent="0.25">
      <c r="B32">
        <f t="shared" si="2"/>
        <v>40</v>
      </c>
      <c r="C32" s="13">
        <f t="shared" si="3"/>
        <v>600000</v>
      </c>
      <c r="D32" s="13">
        <f t="shared" si="0"/>
        <v>1232337.0891457209</v>
      </c>
      <c r="E32" s="1">
        <f t="shared" si="1"/>
        <v>2.0538951485762014</v>
      </c>
      <c r="F32" t="s">
        <v>18</v>
      </c>
    </row>
    <row r="33" spans="2:6" x14ac:dyDescent="0.25">
      <c r="B33">
        <f t="shared" si="2"/>
        <v>41</v>
      </c>
      <c r="C33" s="13">
        <f t="shared" si="3"/>
        <v>660000</v>
      </c>
      <c r="D33" s="13">
        <f t="shared" si="0"/>
        <v>1189097.1912809587</v>
      </c>
      <c r="E33" s="1">
        <f t="shared" si="1"/>
        <v>1.8016624110317556</v>
      </c>
      <c r="F33" t="s">
        <v>18</v>
      </c>
    </row>
    <row r="34" spans="2:6" x14ac:dyDescent="0.25">
      <c r="B34">
        <f t="shared" si="2"/>
        <v>42</v>
      </c>
      <c r="C34" s="13">
        <f t="shared" si="3"/>
        <v>726000</v>
      </c>
      <c r="D34" s="13">
        <f t="shared" si="0"/>
        <v>1147374.4828149599</v>
      </c>
      <c r="E34" s="1">
        <f t="shared" si="1"/>
        <v>1.5804056237120661</v>
      </c>
      <c r="F34" t="s">
        <v>18</v>
      </c>
    </row>
    <row r="35" spans="2:6" x14ac:dyDescent="0.25">
      <c r="B35">
        <f t="shared" si="2"/>
        <v>43</v>
      </c>
      <c r="C35" s="13">
        <f t="shared" si="3"/>
        <v>799000</v>
      </c>
      <c r="D35" s="13">
        <f t="shared" si="0"/>
        <v>1107670.2573210006</v>
      </c>
      <c r="E35" s="1">
        <f t="shared" si="1"/>
        <v>1.3863207225544438</v>
      </c>
      <c r="F35" t="s">
        <v>18</v>
      </c>
    </row>
    <row r="36" spans="2:6" x14ac:dyDescent="0.25">
      <c r="B36">
        <f t="shared" si="2"/>
        <v>44</v>
      </c>
      <c r="C36" s="13">
        <f t="shared" si="3"/>
        <v>879000</v>
      </c>
      <c r="D36" s="13">
        <f t="shared" si="0"/>
        <v>1068926.2413380316</v>
      </c>
      <c r="E36" s="1">
        <f t="shared" si="1"/>
        <v>1.2160708092582839</v>
      </c>
      <c r="F36" t="s">
        <v>18</v>
      </c>
    </row>
    <row r="37" spans="2:6" x14ac:dyDescent="0.25">
      <c r="B37">
        <f t="shared" si="2"/>
        <v>45</v>
      </c>
      <c r="C37" s="13">
        <f t="shared" si="3"/>
        <v>967000</v>
      </c>
      <c r="D37" s="13">
        <f t="shared" si="0"/>
        <v>1031526.7303094389</v>
      </c>
      <c r="E37" s="1">
        <f t="shared" si="1"/>
        <v>1.066728780051126</v>
      </c>
      <c r="F37" t="s">
        <v>18</v>
      </c>
    </row>
    <row r="38" spans="2:6" x14ac:dyDescent="0.25">
      <c r="B38">
        <f t="shared" si="2"/>
        <v>46</v>
      </c>
      <c r="C38" s="13">
        <f t="shared" si="3"/>
        <v>0</v>
      </c>
      <c r="D38" s="13">
        <f t="shared" si="0"/>
        <v>0</v>
      </c>
      <c r="E38" s="1" t="str">
        <f t="shared" si="1"/>
        <v/>
      </c>
      <c r="F38" t="s">
        <v>18</v>
      </c>
    </row>
    <row r="39" spans="2:6" x14ac:dyDescent="0.25">
      <c r="B39">
        <f t="shared" si="2"/>
        <v>47</v>
      </c>
      <c r="C39" s="13">
        <f t="shared" si="3"/>
        <v>0</v>
      </c>
      <c r="D39" s="13">
        <f t="shared" si="0"/>
        <v>0</v>
      </c>
      <c r="E39" s="1" t="str">
        <f t="shared" si="1"/>
        <v/>
      </c>
      <c r="F39" t="s">
        <v>18</v>
      </c>
    </row>
    <row r="40" spans="2:6" x14ac:dyDescent="0.25">
      <c r="B40">
        <f t="shared" si="2"/>
        <v>48</v>
      </c>
      <c r="C40" s="13">
        <f t="shared" si="3"/>
        <v>0</v>
      </c>
      <c r="D40" s="13">
        <f t="shared" si="0"/>
        <v>0</v>
      </c>
      <c r="E40" s="1" t="str">
        <f t="shared" si="1"/>
        <v/>
      </c>
      <c r="F40" t="s">
        <v>18</v>
      </c>
    </row>
    <row r="41" spans="2:6" x14ac:dyDescent="0.25">
      <c r="B41">
        <f t="shared" si="2"/>
        <v>49</v>
      </c>
      <c r="C41" s="13">
        <f t="shared" si="3"/>
        <v>0</v>
      </c>
      <c r="D41" s="13">
        <f t="shared" si="0"/>
        <v>0</v>
      </c>
      <c r="E41" s="1" t="str">
        <f t="shared" si="1"/>
        <v/>
      </c>
      <c r="F41" t="s">
        <v>18</v>
      </c>
    </row>
    <row r="42" spans="2:6" x14ac:dyDescent="0.25">
      <c r="B42">
        <f t="shared" si="2"/>
        <v>50</v>
      </c>
      <c r="C42" s="13">
        <f t="shared" si="3"/>
        <v>0</v>
      </c>
      <c r="D42" s="13">
        <f t="shared" si="0"/>
        <v>0</v>
      </c>
      <c r="E42" s="1" t="str">
        <f t="shared" si="1"/>
        <v/>
      </c>
      <c r="F42" t="s">
        <v>18</v>
      </c>
    </row>
    <row r="43" spans="2:6" x14ac:dyDescent="0.25">
      <c r="B43">
        <f t="shared" si="2"/>
        <v>51</v>
      </c>
      <c r="C43" s="13">
        <f t="shared" si="3"/>
        <v>0</v>
      </c>
      <c r="D43" s="13">
        <f t="shared" si="0"/>
        <v>0</v>
      </c>
      <c r="E43" s="1" t="str">
        <f t="shared" si="1"/>
        <v/>
      </c>
      <c r="F43" t="s">
        <v>18</v>
      </c>
    </row>
    <row r="44" spans="2:6" x14ac:dyDescent="0.25">
      <c r="B44">
        <f t="shared" si="2"/>
        <v>52</v>
      </c>
      <c r="C44" s="13">
        <f t="shared" si="3"/>
        <v>0</v>
      </c>
      <c r="D44" s="13">
        <f t="shared" si="0"/>
        <v>0</v>
      </c>
      <c r="E44" s="1" t="str">
        <f t="shared" si="1"/>
        <v/>
      </c>
      <c r="F44" t="s">
        <v>18</v>
      </c>
    </row>
    <row r="45" spans="2:6" x14ac:dyDescent="0.25">
      <c r="B45">
        <f t="shared" si="2"/>
        <v>53</v>
      </c>
      <c r="C45" s="13">
        <f t="shared" si="3"/>
        <v>0</v>
      </c>
      <c r="D45" s="13">
        <f t="shared" si="0"/>
        <v>0</v>
      </c>
      <c r="E45" s="1" t="str">
        <f t="shared" si="1"/>
        <v/>
      </c>
      <c r="F45" t="s">
        <v>18</v>
      </c>
    </row>
    <row r="46" spans="2:6" x14ac:dyDescent="0.25">
      <c r="B46">
        <f t="shared" si="2"/>
        <v>54</v>
      </c>
      <c r="C46" s="13">
        <f t="shared" si="3"/>
        <v>0</v>
      </c>
      <c r="D46" s="13">
        <f t="shared" si="0"/>
        <v>0</v>
      </c>
      <c r="E46" s="1" t="str">
        <f t="shared" si="1"/>
        <v/>
      </c>
      <c r="F46" t="s">
        <v>18</v>
      </c>
    </row>
    <row r="47" spans="2:6" x14ac:dyDescent="0.25">
      <c r="B47">
        <f t="shared" si="2"/>
        <v>55</v>
      </c>
      <c r="C47" s="13">
        <f t="shared" si="3"/>
        <v>0</v>
      </c>
      <c r="D47" s="13">
        <f t="shared" si="0"/>
        <v>0</v>
      </c>
      <c r="E47" s="1" t="str">
        <f t="shared" si="1"/>
        <v/>
      </c>
      <c r="F47" t="s">
        <v>18</v>
      </c>
    </row>
    <row r="48" spans="2:6" x14ac:dyDescent="0.25">
      <c r="B48">
        <f t="shared" si="2"/>
        <v>56</v>
      </c>
      <c r="C48" s="13">
        <f t="shared" si="3"/>
        <v>0</v>
      </c>
      <c r="D48" s="13">
        <f t="shared" si="0"/>
        <v>0</v>
      </c>
      <c r="E48" s="1" t="str">
        <f t="shared" si="1"/>
        <v/>
      </c>
      <c r="F48" t="s">
        <v>18</v>
      </c>
    </row>
    <row r="49" spans="2:6" x14ac:dyDescent="0.25">
      <c r="B49">
        <f t="shared" si="2"/>
        <v>57</v>
      </c>
      <c r="C49" s="13">
        <f t="shared" si="3"/>
        <v>0</v>
      </c>
      <c r="D49" s="13">
        <f t="shared" si="0"/>
        <v>0</v>
      </c>
      <c r="E49" s="1" t="str">
        <f t="shared" si="1"/>
        <v/>
      </c>
      <c r="F49" t="s">
        <v>18</v>
      </c>
    </row>
    <row r="50" spans="2:6" x14ac:dyDescent="0.25">
      <c r="B50">
        <f t="shared" si="2"/>
        <v>58</v>
      </c>
      <c r="C50" s="13">
        <f t="shared" si="3"/>
        <v>0</v>
      </c>
      <c r="D50" s="13">
        <f t="shared" si="0"/>
        <v>0</v>
      </c>
      <c r="E50" s="1" t="str">
        <f t="shared" si="1"/>
        <v/>
      </c>
      <c r="F50" t="s">
        <v>18</v>
      </c>
    </row>
    <row r="51" spans="2:6" x14ac:dyDescent="0.25">
      <c r="B51">
        <f t="shared" si="2"/>
        <v>59</v>
      </c>
      <c r="C51" s="13">
        <f t="shared" si="3"/>
        <v>0</v>
      </c>
      <c r="D51" s="13">
        <f t="shared" si="0"/>
        <v>0</v>
      </c>
      <c r="E51" s="1" t="str">
        <f t="shared" si="1"/>
        <v/>
      </c>
      <c r="F51" t="s">
        <v>18</v>
      </c>
    </row>
    <row r="52" spans="2:6" x14ac:dyDescent="0.25">
      <c r="B52">
        <f t="shared" si="2"/>
        <v>60</v>
      </c>
      <c r="C52" s="13">
        <f t="shared" si="3"/>
        <v>0</v>
      </c>
      <c r="D52" s="13">
        <f t="shared" si="0"/>
        <v>0</v>
      </c>
      <c r="E52" s="1" t="str">
        <f t="shared" si="1"/>
        <v/>
      </c>
      <c r="F52" t="s">
        <v>18</v>
      </c>
    </row>
    <row r="53" spans="2:6" x14ac:dyDescent="0.25">
      <c r="B53">
        <f t="shared" si="2"/>
        <v>61</v>
      </c>
      <c r="C53" s="13">
        <f t="shared" si="3"/>
        <v>0</v>
      </c>
      <c r="D53" s="13">
        <f t="shared" si="0"/>
        <v>0</v>
      </c>
      <c r="E53" s="1" t="str">
        <f t="shared" si="1"/>
        <v/>
      </c>
      <c r="F53" t="s">
        <v>18</v>
      </c>
    </row>
    <row r="54" spans="2:6" x14ac:dyDescent="0.25">
      <c r="B54">
        <f t="shared" si="2"/>
        <v>62</v>
      </c>
      <c r="C54" s="13">
        <f t="shared" si="3"/>
        <v>0</v>
      </c>
      <c r="D54" s="13">
        <f t="shared" si="0"/>
        <v>0</v>
      </c>
      <c r="E54" s="1" t="str">
        <f t="shared" si="1"/>
        <v/>
      </c>
      <c r="F54" t="s">
        <v>18</v>
      </c>
    </row>
    <row r="55" spans="2:6" x14ac:dyDescent="0.25">
      <c r="B55">
        <f t="shared" si="2"/>
        <v>63</v>
      </c>
      <c r="C55" s="13">
        <f t="shared" si="3"/>
        <v>0</v>
      </c>
      <c r="D55" s="13">
        <f t="shared" si="0"/>
        <v>0</v>
      </c>
      <c r="E55" s="1" t="str">
        <f t="shared" si="1"/>
        <v/>
      </c>
      <c r="F55" t="s">
        <v>18</v>
      </c>
    </row>
    <row r="56" spans="2:6" x14ac:dyDescent="0.25">
      <c r="B56">
        <f t="shared" si="2"/>
        <v>64</v>
      </c>
      <c r="C56" s="13">
        <f t="shared" si="3"/>
        <v>0</v>
      </c>
      <c r="D56" s="13">
        <f t="shared" si="0"/>
        <v>0</v>
      </c>
      <c r="E56" s="1" t="str">
        <f t="shared" si="1"/>
        <v/>
      </c>
      <c r="F56" t="s">
        <v>18</v>
      </c>
    </row>
    <row r="57" spans="2:6" x14ac:dyDescent="0.25">
      <c r="B57">
        <f>B56+1</f>
        <v>65</v>
      </c>
      <c r="C57" s="13">
        <f t="shared" si="3"/>
        <v>0</v>
      </c>
      <c r="D57" s="13">
        <f t="shared" si="0"/>
        <v>0</v>
      </c>
      <c r="E57" s="1" t="str">
        <f t="shared" si="1"/>
        <v/>
      </c>
      <c r="F57" t="s">
        <v>18</v>
      </c>
    </row>
    <row r="58" spans="2:6" x14ac:dyDescent="0.25">
      <c r="B58">
        <f t="shared" si="2"/>
        <v>66</v>
      </c>
      <c r="C58" s="13">
        <f t="shared" si="3"/>
        <v>0</v>
      </c>
      <c r="D58" s="13">
        <f t="shared" si="0"/>
        <v>0</v>
      </c>
      <c r="E58" s="1" t="str">
        <f t="shared" si="1"/>
        <v/>
      </c>
      <c r="F58" t="s">
        <v>18</v>
      </c>
    </row>
    <row r="59" spans="2:6" x14ac:dyDescent="0.25">
      <c r="B59">
        <f t="shared" si="2"/>
        <v>67</v>
      </c>
      <c r="C59" s="13">
        <f t="shared" si="3"/>
        <v>0</v>
      </c>
      <c r="D59" s="13">
        <f t="shared" si="0"/>
        <v>0</v>
      </c>
      <c r="E59" s="1" t="str">
        <f t="shared" si="1"/>
        <v/>
      </c>
      <c r="F59" t="s">
        <v>18</v>
      </c>
    </row>
    <row r="60" spans="2:6" x14ac:dyDescent="0.25">
      <c r="B60">
        <f t="shared" si="2"/>
        <v>68</v>
      </c>
      <c r="C60" s="13">
        <f t="shared" si="3"/>
        <v>0</v>
      </c>
      <c r="D60" s="13">
        <f t="shared" si="0"/>
        <v>0</v>
      </c>
      <c r="E60" s="1" t="str">
        <f t="shared" si="1"/>
        <v/>
      </c>
      <c r="F60" t="s">
        <v>18</v>
      </c>
    </row>
    <row r="61" spans="2:6" x14ac:dyDescent="0.25">
      <c r="B61">
        <f t="shared" si="2"/>
        <v>69</v>
      </c>
      <c r="C61" s="13">
        <f t="shared" si="3"/>
        <v>0</v>
      </c>
      <c r="D61" s="13">
        <f t="shared" si="0"/>
        <v>0</v>
      </c>
      <c r="E61" s="1" t="str">
        <f t="shared" si="1"/>
        <v/>
      </c>
      <c r="F61" t="s">
        <v>18</v>
      </c>
    </row>
    <row r="62" spans="2:6" x14ac:dyDescent="0.25">
      <c r="B62">
        <f t="shared" si="2"/>
        <v>70</v>
      </c>
      <c r="C62" s="13">
        <f t="shared" si="3"/>
        <v>0</v>
      </c>
      <c r="D62" s="13">
        <f t="shared" si="0"/>
        <v>0</v>
      </c>
      <c r="E62" s="1" t="str">
        <f t="shared" si="1"/>
        <v/>
      </c>
      <c r="F62" t="s">
        <v>18</v>
      </c>
    </row>
  </sheetData>
  <mergeCells count="4">
    <mergeCell ref="A1:B1"/>
    <mergeCell ref="C1:E1"/>
    <mergeCell ref="A3:E3"/>
    <mergeCell ref="C9:D9"/>
  </mergeCells>
  <dataValidations count="1">
    <dataValidation type="list" allowBlank="1" showInputMessage="1" showErrorMessage="1" sqref="C9">
      <formula1>"Bank FD (6% post tax), Debt Funds (8-9% post tax), Equity Funds (14-16% post tax)"</formula1>
    </dataValidation>
  </dataValidations>
  <hyperlinks>
    <hyperlink ref="C1" r:id="rId1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Accumulation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Sanjiv Singhal</dc:creator>
  <cp:lastModifiedBy>Kaviarasan</cp:lastModifiedBy>
  <dcterms:created xsi:type="dcterms:W3CDTF">2016-03-02T12:35:41Z</dcterms:created>
  <dcterms:modified xsi:type="dcterms:W3CDTF">2016-03-07T09:09:03Z</dcterms:modified>
</cp:coreProperties>
</file>